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" yWindow="15" windowWidth="11580" windowHeight="603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>
    <definedName name="_xlnm.Print_Area" localSheetId="0">'Tabelle1'!$A$1:$G$32</definedName>
  </definedNames>
  <calcPr fullCalcOnLoad="1"/>
</workbook>
</file>

<file path=xl/sharedStrings.xml><?xml version="1.0" encoding="utf-8"?>
<sst xmlns="http://schemas.openxmlformats.org/spreadsheetml/2006/main" count="47" uniqueCount="45">
  <si>
    <t>Deutsch</t>
  </si>
  <si>
    <t>Mathematik</t>
  </si>
  <si>
    <t>Sport</t>
  </si>
  <si>
    <t>Musik</t>
  </si>
  <si>
    <t>Chemie</t>
  </si>
  <si>
    <t>Physik</t>
  </si>
  <si>
    <t>Erdkunde</t>
  </si>
  <si>
    <t>Geschichte</t>
  </si>
  <si>
    <t>Religion/Ethik</t>
  </si>
  <si>
    <t>Bedingungsprüfung:</t>
  </si>
  <si>
    <t>Klasse:</t>
  </si>
  <si>
    <t>ja</t>
  </si>
  <si>
    <t>Name, Vorname:</t>
  </si>
  <si>
    <t>WPU 1:</t>
  </si>
  <si>
    <t>WPU 2:</t>
  </si>
  <si>
    <t>WPU 3:</t>
  </si>
  <si>
    <t>Faktor</t>
  </si>
  <si>
    <t>Fächer                              des Pflicht- und Wahlpflichtbereichs</t>
  </si>
  <si>
    <t xml:space="preserve">Summe der gewichteten Noten: </t>
  </si>
  <si>
    <t xml:space="preserve">Divisor: </t>
  </si>
  <si>
    <r>
      <t xml:space="preserve">Fachnoten                 2. Halbjahr </t>
    </r>
    <r>
      <rPr>
        <sz val="8"/>
        <rFont val="Arial"/>
        <family val="2"/>
      </rPr>
      <t>*)</t>
    </r>
  </si>
  <si>
    <t>Zeugnis:</t>
  </si>
  <si>
    <t xml:space="preserve">Berechnung auf zwei Dezimalstellen:        </t>
  </si>
  <si>
    <t>Endnoten</t>
  </si>
  <si>
    <t>Zeugnis-noten</t>
  </si>
  <si>
    <t>*)  Bei Fächern, die in der Abschlussklasse nicht unterrichtet werden, die zuletzt in diesen  Fächern erteilten Zeugnisnoten. (Nicht als Ziffern, sondern ausgeschrieben - es sei denn, in einem solchen Fach erfolgt eine mündliche Prüfung!)</t>
  </si>
  <si>
    <t>Prüfungs-              noten</t>
  </si>
  <si>
    <r>
      <t xml:space="preserve">Gesamtleistung: </t>
    </r>
    <r>
      <rPr>
        <sz val="8"/>
        <rFont val="Arial"/>
        <family val="2"/>
      </rPr>
      <t xml:space="preserve">                               (Kürzung: eine Dezimalstelle ohne Rundung) </t>
    </r>
  </si>
  <si>
    <t>-</t>
  </si>
  <si>
    <t>10 R</t>
  </si>
  <si>
    <t>Gewichtete der Noten zur Berechnung der Gesamtleistung</t>
  </si>
  <si>
    <t>Poiltik und Wirtschaft</t>
  </si>
  <si>
    <t>Biologie</t>
  </si>
  <si>
    <t>Arbeitslehre</t>
  </si>
  <si>
    <t>Kunst</t>
  </si>
  <si>
    <t>gut</t>
  </si>
  <si>
    <t>befriedigend</t>
  </si>
  <si>
    <t>Wenn Sie die Noten für einen neuen Schüler eingeben wollen, bitte graues Feld anklicken!</t>
  </si>
  <si>
    <t>Mustermann, Hans</t>
  </si>
  <si>
    <r>
      <t xml:space="preserve">Englisch </t>
    </r>
    <r>
      <rPr>
        <sz val="8"/>
        <rFont val="Arial"/>
        <family val="2"/>
      </rPr>
      <t>(1. Fremdspr.)</t>
    </r>
  </si>
  <si>
    <r>
      <t xml:space="preserve">Französisch </t>
    </r>
    <r>
      <rPr>
        <sz val="8"/>
        <rFont val="Arial"/>
        <family val="2"/>
      </rPr>
      <t>(2. Fremdspr.)</t>
    </r>
  </si>
  <si>
    <r>
      <t xml:space="preserve">Berechnungsbogen für die  Vergabe des Realschulabschlusses                    </t>
    </r>
    <r>
      <rPr>
        <sz val="10"/>
        <rFont val="Arial"/>
        <family val="2"/>
      </rPr>
      <t xml:space="preserve"> </t>
    </r>
  </si>
  <si>
    <r>
      <t>Werden die Abschluss-   bedingungen gemäß          § 60 Abs. 1-4  der VO Bildungsgänge erfüllt          (ggf. Ausgleich) ?                           Eingabe</t>
    </r>
    <r>
      <rPr>
        <sz val="10"/>
        <rFont val="Arial"/>
        <family val="2"/>
      </rPr>
      <t>:</t>
    </r>
    <r>
      <rPr>
        <sz val="10"/>
        <color indexed="10"/>
        <rFont val="Arial"/>
        <family val="2"/>
      </rPr>
      <t xml:space="preserve"> ja</t>
    </r>
    <r>
      <rPr>
        <sz val="10"/>
        <color indexed="8"/>
        <rFont val="Arial"/>
        <family val="2"/>
      </rPr>
      <t xml:space="preserve"> /</t>
    </r>
    <r>
      <rPr>
        <sz val="10"/>
        <color indexed="10"/>
        <rFont val="Arial"/>
        <family val="2"/>
      </rPr>
      <t xml:space="preserve"> nein</t>
    </r>
  </si>
  <si>
    <r>
      <t xml:space="preserve">Bei einer 5 in Deutsch/Mathematik/1.Fremdsprache/Lernbereich ist ein Ausgleich möglich durch a) eine 2 in einem anderen Hauptfach, b) 2x3 in anderen Hauptfächern, c)  1x3 in einem Hauptfach, wenn die Leistungen in allen Fächern/LB mindestens 3,0 sind. Eine 5 in einem Nebenfach kann ausgeglichen werden durch a) 1x2 in einem anderen Fach oder b) 2x3 in anderen Fächern. Eine 6 oder 2x5 in einem Hauptfach können nicht ausgeglichen werden. Eine 6 in einem Nebenfach kann nur durch eine1 oder 2x2 oder 3x3 in  anderen Fächern ausgeglichen werden. Nicht ausgeglichen werden können 1x5 in einem Hauptfach </t>
    </r>
    <r>
      <rPr>
        <b/>
        <sz val="7"/>
        <rFont val="Arial"/>
        <family val="2"/>
      </rPr>
      <t>und</t>
    </r>
    <r>
      <rPr>
        <sz val="7"/>
        <rFont val="Arial"/>
        <family val="2"/>
      </rPr>
      <t xml:space="preserve"> 1x6 in einem weiteren Fach - oder 3x5. Zum Ausgleich können nur in der Abschlussklasse unterrichtete Fächer herangezogen werden (§ 61 Abs.1 der VO Bildungsgänge).</t>
    </r>
  </si>
  <si>
    <t xml:space="preserve">Autor:  Günther Seip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</si>
</sst>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.#0"/>
    <numFmt numFmtId="174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 indent="1"/>
    </xf>
    <xf numFmtId="172" fontId="0" fillId="0" borderId="0" xfId="0" applyNumberForma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172" fontId="0" fillId="34" borderId="16" xfId="0" applyNumberFormat="1" applyFill="1" applyBorder="1" applyAlignment="1" applyProtection="1">
      <alignment horizontal="center" vertical="center"/>
      <protection hidden="1"/>
    </xf>
    <xf numFmtId="1" fontId="0" fillId="34" borderId="17" xfId="0" applyNumberFormat="1" applyFill="1" applyBorder="1" applyAlignment="1" applyProtection="1">
      <alignment horizontal="center" vertical="center"/>
      <protection hidden="1"/>
    </xf>
    <xf numFmtId="172" fontId="0" fillId="34" borderId="18" xfId="0" applyNumberFormat="1" applyFill="1" applyBorder="1" applyAlignment="1" applyProtection="1">
      <alignment horizontal="center" vertical="center"/>
      <protection hidden="1"/>
    </xf>
    <xf numFmtId="1" fontId="0" fillId="34" borderId="19" xfId="0" applyNumberFormat="1" applyFill="1" applyBorder="1" applyAlignment="1" applyProtection="1">
      <alignment horizontal="center" vertical="center"/>
      <protection hidden="1"/>
    </xf>
    <xf numFmtId="172" fontId="0" fillId="34" borderId="20" xfId="0" applyNumberFormat="1" applyFill="1" applyBorder="1" applyAlignment="1" applyProtection="1">
      <alignment horizontal="center" vertical="center"/>
      <protection hidden="1"/>
    </xf>
    <xf numFmtId="1" fontId="0" fillId="34" borderId="21" xfId="0" applyNumberFormat="1" applyFill="1" applyBorder="1" applyAlignment="1" applyProtection="1">
      <alignment horizontal="center" vertical="center"/>
      <protection hidden="1"/>
    </xf>
    <xf numFmtId="172" fontId="0" fillId="33" borderId="22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33" borderId="23" xfId="0" applyNumberFormat="1" applyFill="1" applyBorder="1" applyAlignment="1" applyProtection="1">
      <alignment horizontal="center" vertical="center"/>
      <protection hidden="1"/>
    </xf>
    <xf numFmtId="2" fontId="9" fillId="33" borderId="24" xfId="0" applyNumberFormat="1" applyFont="1" applyFill="1" applyBorder="1" applyAlignment="1" applyProtection="1">
      <alignment horizontal="center" vertical="center"/>
      <protection hidden="1"/>
    </xf>
    <xf numFmtId="172" fontId="13" fillId="35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hidden="1" locked="0"/>
    </xf>
    <xf numFmtId="0" fontId="0" fillId="34" borderId="17" xfId="0" applyFill="1" applyBorder="1" applyAlignment="1">
      <alignment horizontal="left" vertical="center" indent="1"/>
    </xf>
    <xf numFmtId="0" fontId="0" fillId="34" borderId="19" xfId="0" applyFill="1" applyBorder="1" applyAlignment="1" applyProtection="1">
      <alignment horizontal="left" vertical="center" indent="1"/>
      <protection locked="0"/>
    </xf>
    <xf numFmtId="0" fontId="0" fillId="34" borderId="21" xfId="0" applyFill="1" applyBorder="1" applyAlignment="1">
      <alignment horizontal="left" vertical="center" indent="1"/>
    </xf>
    <xf numFmtId="0" fontId="0" fillId="0" borderId="27" xfId="0" applyFill="1" applyBorder="1" applyAlignment="1" applyProtection="1">
      <alignment horizontal="center" vertical="center"/>
      <protection hidden="1" locked="0"/>
    </xf>
    <xf numFmtId="0" fontId="0" fillId="0" borderId="28" xfId="0" applyFill="1" applyBorder="1" applyAlignment="1" applyProtection="1">
      <alignment horizontal="center" vertical="center"/>
      <protection hidden="1" locked="0"/>
    </xf>
    <xf numFmtId="0" fontId="0" fillId="0" borderId="29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left" vertical="center" indent="1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172" fontId="0" fillId="34" borderId="14" xfId="0" applyNumberFormat="1" applyFill="1" applyBorder="1" applyAlignment="1" applyProtection="1">
      <alignment horizontal="center" vertical="center"/>
      <protection hidden="1"/>
    </xf>
    <xf numFmtId="172" fontId="0" fillId="34" borderId="25" xfId="0" applyNumberFormat="1" applyFill="1" applyBorder="1" applyAlignment="1" applyProtection="1">
      <alignment horizontal="center" vertical="center"/>
      <protection hidden="1"/>
    </xf>
    <xf numFmtId="0" fontId="0" fillId="34" borderId="31" xfId="0" applyFill="1" applyBorder="1" applyAlignment="1" applyProtection="1">
      <alignment horizontal="left" vertical="center" indent="1"/>
      <protection locked="0"/>
    </xf>
    <xf numFmtId="0" fontId="0" fillId="0" borderId="32" xfId="0" applyFill="1" applyBorder="1" applyAlignment="1" applyProtection="1">
      <alignment horizontal="center" vertical="center"/>
      <protection hidden="1" locked="0"/>
    </xf>
    <xf numFmtId="172" fontId="0" fillId="34" borderId="30" xfId="0" applyNumberFormat="1" applyFill="1" applyBorder="1" applyAlignment="1" applyProtection="1">
      <alignment horizontal="center" vertical="center"/>
      <protection hidden="1"/>
    </xf>
    <xf numFmtId="1" fontId="0" fillId="34" borderId="31" xfId="0" applyNumberFormat="1" applyFill="1" applyBorder="1" applyAlignment="1" applyProtection="1">
      <alignment horizontal="center" vertical="center"/>
      <protection hidden="1"/>
    </xf>
    <xf numFmtId="0" fontId="0" fillId="34" borderId="33" xfId="0" applyFill="1" applyBorder="1" applyAlignment="1" applyProtection="1">
      <alignment horizontal="left" vertical="center" indent="1"/>
      <protection locked="0"/>
    </xf>
    <xf numFmtId="0" fontId="0" fillId="0" borderId="34" xfId="0" applyFill="1" applyBorder="1" applyAlignment="1" applyProtection="1">
      <alignment horizontal="center" vertical="center"/>
      <protection hidden="1" locked="0"/>
    </xf>
    <xf numFmtId="1" fontId="0" fillId="34" borderId="33" xfId="0" applyNumberFormat="1" applyFill="1" applyBorder="1" applyAlignment="1" applyProtection="1">
      <alignment horizontal="center" vertical="center"/>
      <protection hidden="1"/>
    </xf>
    <xf numFmtId="1" fontId="0" fillId="36" borderId="25" xfId="0" applyNumberFormat="1" applyFill="1" applyBorder="1" applyAlignment="1" applyProtection="1">
      <alignment horizontal="center" vertical="center"/>
      <protection hidden="1"/>
    </xf>
    <xf numFmtId="1" fontId="0" fillId="36" borderId="18" xfId="0" applyNumberFormat="1" applyFill="1" applyBorder="1" applyAlignment="1" applyProtection="1">
      <alignment horizontal="center" vertical="center"/>
      <protection hidden="1"/>
    </xf>
    <xf numFmtId="1" fontId="0" fillId="36" borderId="20" xfId="0" applyNumberFormat="1" applyFill="1" applyBorder="1" applyAlignment="1" applyProtection="1">
      <alignment horizontal="center" vertical="center"/>
      <protection hidden="1"/>
    </xf>
    <xf numFmtId="1" fontId="0" fillId="36" borderId="30" xfId="0" applyNumberFormat="1" applyFill="1" applyBorder="1" applyAlignment="1" applyProtection="1">
      <alignment horizontal="center" vertical="center"/>
      <protection hidden="1"/>
    </xf>
    <xf numFmtId="0" fontId="0" fillId="37" borderId="15" xfId="0" applyFill="1" applyBorder="1" applyAlignment="1">
      <alignment horizontal="center" vertical="center" wrapText="1"/>
    </xf>
    <xf numFmtId="0" fontId="0" fillId="37" borderId="35" xfId="0" applyFill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2" fillId="0" borderId="37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" fillId="0" borderId="0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39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righ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7" fillId="34" borderId="36" xfId="0" applyFont="1" applyFill="1" applyBorder="1" applyAlignment="1" applyProtection="1">
      <alignment horizontal="center" vertical="center"/>
      <protection hidden="1"/>
    </xf>
    <xf numFmtId="0" fontId="7" fillId="34" borderId="35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33"/>
  <sheetViews>
    <sheetView tabSelected="1" zoomScalePageLayoutView="0" workbookViewId="0" topLeftCell="A1">
      <selection activeCell="B2" sqref="B2:E2"/>
    </sheetView>
  </sheetViews>
  <sheetFormatPr defaultColWidth="11.421875" defaultRowHeight="12.75"/>
  <cols>
    <col min="1" max="1" width="23.7109375" style="1" customWidth="1"/>
    <col min="2" max="2" width="11.7109375" style="2" customWidth="1"/>
    <col min="3" max="3" width="11.28125" style="2" customWidth="1"/>
    <col min="4" max="4" width="13.28125" style="2" customWidth="1"/>
    <col min="5" max="5" width="9.8515625" style="2" customWidth="1"/>
    <col min="6" max="6" width="14.8515625" style="2" customWidth="1"/>
    <col min="7" max="7" width="8.57421875" style="2" customWidth="1"/>
    <col min="8" max="16384" width="11.421875" style="1" customWidth="1"/>
  </cols>
  <sheetData>
    <row r="1" spans="1:7" ht="48" customHeight="1" thickBot="1">
      <c r="A1" s="59" t="s">
        <v>41</v>
      </c>
      <c r="B1" s="60"/>
      <c r="C1" s="60"/>
      <c r="D1" s="60"/>
      <c r="E1" s="60"/>
      <c r="F1" s="60"/>
      <c r="G1" s="61"/>
    </row>
    <row r="2" spans="1:7" ht="37.5" customHeight="1" thickBot="1">
      <c r="A2" s="10" t="s">
        <v>12</v>
      </c>
      <c r="B2" s="56" t="s">
        <v>38</v>
      </c>
      <c r="C2" s="57"/>
      <c r="D2" s="57"/>
      <c r="E2" s="58"/>
      <c r="F2" s="15" t="s">
        <v>10</v>
      </c>
      <c r="G2" s="28" t="s">
        <v>29</v>
      </c>
    </row>
    <row r="3" spans="1:7" ht="63" customHeight="1" thickBot="1">
      <c r="A3" s="11" t="s">
        <v>17</v>
      </c>
      <c r="B3" s="14" t="s">
        <v>20</v>
      </c>
      <c r="C3" s="11" t="s">
        <v>26</v>
      </c>
      <c r="D3" s="16" t="s">
        <v>23</v>
      </c>
      <c r="E3" s="12" t="s">
        <v>16</v>
      </c>
      <c r="F3" s="16" t="s">
        <v>30</v>
      </c>
      <c r="G3" s="14" t="s">
        <v>24</v>
      </c>
    </row>
    <row r="4" spans="1:7" ht="18" customHeight="1">
      <c r="A4" s="31" t="s">
        <v>0</v>
      </c>
      <c r="B4" s="29">
        <v>3</v>
      </c>
      <c r="C4" s="34">
        <v>3</v>
      </c>
      <c r="D4" s="17">
        <f>TRUNC((2*B4+C4)/3,1)</f>
        <v>3</v>
      </c>
      <c r="E4" s="18">
        <v>2</v>
      </c>
      <c r="F4" s="17">
        <f>D4*E4</f>
        <v>6</v>
      </c>
      <c r="G4" s="50">
        <f>ROUND(D4,0)</f>
        <v>3</v>
      </c>
    </row>
    <row r="5" spans="1:7" ht="18" customHeight="1">
      <c r="A5" s="32" t="s">
        <v>39</v>
      </c>
      <c r="B5" s="37">
        <v>3</v>
      </c>
      <c r="C5" s="35">
        <v>3</v>
      </c>
      <c r="D5" s="17">
        <f>TRUNC((2*B5+C5)/3,1)</f>
        <v>3</v>
      </c>
      <c r="E5" s="20">
        <v>2</v>
      </c>
      <c r="F5" s="19">
        <f>D5*E5</f>
        <v>6</v>
      </c>
      <c r="G5" s="51">
        <f>ROUND(D5,0)</f>
        <v>3</v>
      </c>
    </row>
    <row r="6" spans="1:7" ht="18" customHeight="1" thickBot="1">
      <c r="A6" s="33" t="s">
        <v>1</v>
      </c>
      <c r="B6" s="40">
        <v>3</v>
      </c>
      <c r="C6" s="36">
        <v>4</v>
      </c>
      <c r="D6" s="41">
        <f>TRUNC((2*B6+C6)/3,1)</f>
        <v>3.3</v>
      </c>
      <c r="E6" s="22">
        <v>2</v>
      </c>
      <c r="F6" s="21">
        <f>D6*E6</f>
        <v>6.6</v>
      </c>
      <c r="G6" s="52">
        <f>ROUND(D6,0)</f>
        <v>3</v>
      </c>
    </row>
    <row r="7" spans="1:7" ht="18" customHeight="1">
      <c r="A7" s="32" t="s">
        <v>8</v>
      </c>
      <c r="B7" s="29">
        <v>3</v>
      </c>
      <c r="C7" s="34"/>
      <c r="D7" s="42">
        <f>IF(AND(0&lt;B7,B7&lt;7,C7&gt;0,C7&lt;7),TRUNC((2*B7+C7)/3,1),B7)</f>
        <v>3</v>
      </c>
      <c r="E7" s="20">
        <f>IF(AND(D7&gt;0,D7&lt;7,C7&gt;0,C7&lt;7),2,IF(AND(B7&gt;0,B7&lt;7,OR(C7=0,C7="-")),1,""))</f>
        <v>1</v>
      </c>
      <c r="F7" s="19">
        <f aca="true" t="shared" si="0" ref="F7:F21">IF(AND(D7&gt;0,D7&lt;7),D7*E7,"-")</f>
        <v>3</v>
      </c>
      <c r="G7" s="51">
        <f>IF(OR(B7=0,B7="-"),"-",IF(B7="sehr gut","1",IF(B7="gut","2",IF(B7="befriedigend","3",IF(B7="ausreichend","4",IF(B7="mangelhaft","5",IF(B7="ungenügend","6",ROUND(D7,0))))))))</f>
        <v>3</v>
      </c>
    </row>
    <row r="8" spans="1:7" ht="18" customHeight="1">
      <c r="A8" s="32" t="s">
        <v>6</v>
      </c>
      <c r="B8" s="37">
        <v>4</v>
      </c>
      <c r="C8" s="35"/>
      <c r="D8" s="19">
        <f aca="true" t="shared" si="1" ref="D8:D21">IF(AND(0&lt;B8,B8&lt;7,C8&gt;0,C8&lt;7),TRUNC((2*B8+C8)/3,1),B8)</f>
        <v>4</v>
      </c>
      <c r="E8" s="20">
        <f aca="true" t="shared" si="2" ref="E8:E21">IF(AND(D8&gt;0,D8&lt;7,C8&gt;0,C8&lt;7),2,IF(AND(B8&gt;0,B8&lt;7,OR(C8=0,C8="-")),1,""))</f>
        <v>1</v>
      </c>
      <c r="F8" s="19">
        <f t="shared" si="0"/>
        <v>4</v>
      </c>
      <c r="G8" s="51">
        <f aca="true" t="shared" si="3" ref="G8:G21">IF(OR(B8=0,B8="-"),"-",IF(B8="sehr gut","1",IF(B8="gut","2",IF(B8="befriedigend","3",IF(B8="ausreichend","4",IF(B8="mangelhaft","5",IF(B8="ungenügend","6",ROUND(D8,0))))))))</f>
        <v>4</v>
      </c>
    </row>
    <row r="9" spans="1:7" ht="18" customHeight="1">
      <c r="A9" s="32" t="s">
        <v>7</v>
      </c>
      <c r="B9" s="37">
        <v>4</v>
      </c>
      <c r="C9" s="35"/>
      <c r="D9" s="19">
        <f t="shared" si="1"/>
        <v>4</v>
      </c>
      <c r="E9" s="20">
        <f t="shared" si="2"/>
        <v>1</v>
      </c>
      <c r="F9" s="19">
        <f t="shared" si="0"/>
        <v>4</v>
      </c>
      <c r="G9" s="51">
        <f t="shared" si="3"/>
        <v>4</v>
      </c>
    </row>
    <row r="10" spans="1:7" ht="18" customHeight="1">
      <c r="A10" s="32" t="s">
        <v>31</v>
      </c>
      <c r="B10" s="37">
        <v>3</v>
      </c>
      <c r="C10" s="35"/>
      <c r="D10" s="19">
        <f t="shared" si="1"/>
        <v>3</v>
      </c>
      <c r="E10" s="20">
        <f t="shared" si="2"/>
        <v>1</v>
      </c>
      <c r="F10" s="19">
        <f t="shared" si="0"/>
        <v>3</v>
      </c>
      <c r="G10" s="51">
        <f t="shared" si="3"/>
        <v>3</v>
      </c>
    </row>
    <row r="11" spans="1:7" ht="18" customHeight="1">
      <c r="A11" s="32" t="s">
        <v>2</v>
      </c>
      <c r="B11" s="37">
        <v>3</v>
      </c>
      <c r="C11" s="35"/>
      <c r="D11" s="19">
        <f t="shared" si="1"/>
        <v>3</v>
      </c>
      <c r="E11" s="20">
        <f t="shared" si="2"/>
        <v>1</v>
      </c>
      <c r="F11" s="19">
        <f>IF(AND(D11&gt;0,D11&lt;7),D11*E11,"-")</f>
        <v>3</v>
      </c>
      <c r="G11" s="51">
        <f t="shared" si="3"/>
        <v>3</v>
      </c>
    </row>
    <row r="12" spans="1:7" ht="18" customHeight="1">
      <c r="A12" s="32" t="s">
        <v>32</v>
      </c>
      <c r="B12" s="37" t="s">
        <v>35</v>
      </c>
      <c r="C12" s="35"/>
      <c r="D12" s="19" t="str">
        <f t="shared" si="1"/>
        <v>gut</v>
      </c>
      <c r="E12" s="20">
        <f t="shared" si="2"/>
      </c>
      <c r="F12" s="19" t="str">
        <f t="shared" si="0"/>
        <v>-</v>
      </c>
      <c r="G12" s="51" t="str">
        <f t="shared" si="3"/>
        <v>2</v>
      </c>
    </row>
    <row r="13" spans="1:7" ht="18" customHeight="1">
      <c r="A13" s="32" t="s">
        <v>4</v>
      </c>
      <c r="B13" s="37">
        <v>3</v>
      </c>
      <c r="C13" s="35"/>
      <c r="D13" s="19">
        <f t="shared" si="1"/>
        <v>3</v>
      </c>
      <c r="E13" s="20">
        <f t="shared" si="2"/>
        <v>1</v>
      </c>
      <c r="F13" s="19">
        <f t="shared" si="0"/>
        <v>3</v>
      </c>
      <c r="G13" s="51">
        <f t="shared" si="3"/>
        <v>3</v>
      </c>
    </row>
    <row r="14" spans="1:7" ht="18" customHeight="1">
      <c r="A14" s="32" t="s">
        <v>5</v>
      </c>
      <c r="B14" s="37">
        <v>2</v>
      </c>
      <c r="C14" s="35">
        <v>2</v>
      </c>
      <c r="D14" s="19">
        <f t="shared" si="1"/>
        <v>2</v>
      </c>
      <c r="E14" s="20">
        <f t="shared" si="2"/>
        <v>2</v>
      </c>
      <c r="F14" s="19">
        <f t="shared" si="0"/>
        <v>4</v>
      </c>
      <c r="G14" s="51">
        <f t="shared" si="3"/>
        <v>2</v>
      </c>
    </row>
    <row r="15" spans="1:7" ht="18" customHeight="1">
      <c r="A15" s="32" t="s">
        <v>33</v>
      </c>
      <c r="B15" s="37" t="s">
        <v>36</v>
      </c>
      <c r="C15" s="35"/>
      <c r="D15" s="19" t="str">
        <f t="shared" si="1"/>
        <v>befriedigend</v>
      </c>
      <c r="E15" s="20">
        <f t="shared" si="2"/>
      </c>
      <c r="F15" s="19" t="str">
        <f t="shared" si="0"/>
        <v>-</v>
      </c>
      <c r="G15" s="51" t="str">
        <f t="shared" si="3"/>
        <v>3</v>
      </c>
    </row>
    <row r="16" spans="1:7" ht="18" customHeight="1">
      <c r="A16" s="32" t="s">
        <v>34</v>
      </c>
      <c r="B16" s="37" t="s">
        <v>35</v>
      </c>
      <c r="C16" s="35"/>
      <c r="D16" s="19" t="str">
        <f t="shared" si="1"/>
        <v>gut</v>
      </c>
      <c r="E16" s="20">
        <f t="shared" si="2"/>
      </c>
      <c r="F16" s="19" t="str">
        <f t="shared" si="0"/>
        <v>-</v>
      </c>
      <c r="G16" s="51" t="str">
        <f t="shared" si="3"/>
        <v>2</v>
      </c>
    </row>
    <row r="17" spans="1:7" ht="18" customHeight="1" thickBot="1">
      <c r="A17" s="43" t="s">
        <v>3</v>
      </c>
      <c r="B17" s="40">
        <v>3</v>
      </c>
      <c r="C17" s="44"/>
      <c r="D17" s="45">
        <f t="shared" si="1"/>
        <v>3</v>
      </c>
      <c r="E17" s="46">
        <f t="shared" si="2"/>
        <v>1</v>
      </c>
      <c r="F17" s="45">
        <f t="shared" si="0"/>
        <v>3</v>
      </c>
      <c r="G17" s="53">
        <f t="shared" si="3"/>
        <v>3</v>
      </c>
    </row>
    <row r="18" spans="1:7" ht="18" customHeight="1">
      <c r="A18" s="47" t="s">
        <v>13</v>
      </c>
      <c r="B18" s="29">
        <v>3</v>
      </c>
      <c r="C18" s="48"/>
      <c r="D18" s="42">
        <f t="shared" si="1"/>
        <v>3</v>
      </c>
      <c r="E18" s="49">
        <f t="shared" si="2"/>
        <v>1</v>
      </c>
      <c r="F18" s="42">
        <f t="shared" si="0"/>
        <v>3</v>
      </c>
      <c r="G18" s="50">
        <f t="shared" si="3"/>
        <v>3</v>
      </c>
    </row>
    <row r="19" spans="1:7" ht="18" customHeight="1">
      <c r="A19" s="32" t="s">
        <v>14</v>
      </c>
      <c r="B19" s="37" t="s">
        <v>28</v>
      </c>
      <c r="C19" s="35"/>
      <c r="D19" s="19" t="str">
        <f t="shared" si="1"/>
        <v>-</v>
      </c>
      <c r="E19" s="20">
        <f t="shared" si="2"/>
      </c>
      <c r="F19" s="19" t="str">
        <f t="shared" si="0"/>
        <v>-</v>
      </c>
      <c r="G19" s="51" t="str">
        <f t="shared" si="3"/>
        <v>-</v>
      </c>
    </row>
    <row r="20" spans="1:7" ht="18" customHeight="1">
      <c r="A20" s="32" t="s">
        <v>15</v>
      </c>
      <c r="B20" s="37" t="s">
        <v>28</v>
      </c>
      <c r="C20" s="35"/>
      <c r="D20" s="19" t="str">
        <f t="shared" si="1"/>
        <v>-</v>
      </c>
      <c r="E20" s="20">
        <f t="shared" si="2"/>
      </c>
      <c r="F20" s="19" t="str">
        <f t="shared" si="0"/>
        <v>-</v>
      </c>
      <c r="G20" s="51" t="str">
        <f t="shared" si="3"/>
        <v>-</v>
      </c>
    </row>
    <row r="21" spans="1:7" ht="18" customHeight="1" thickBot="1">
      <c r="A21" s="39" t="s">
        <v>40</v>
      </c>
      <c r="B21" s="38">
        <v>3</v>
      </c>
      <c r="C21" s="36"/>
      <c r="D21" s="21">
        <f t="shared" si="1"/>
        <v>3</v>
      </c>
      <c r="E21" s="22">
        <f t="shared" si="2"/>
        <v>1</v>
      </c>
      <c r="F21" s="21">
        <f t="shared" si="0"/>
        <v>3</v>
      </c>
      <c r="G21" s="52">
        <f t="shared" si="3"/>
        <v>3</v>
      </c>
    </row>
    <row r="22" spans="1:7" ht="29.25" customHeight="1">
      <c r="A22" s="72" t="s">
        <v>25</v>
      </c>
      <c r="B22" s="72"/>
      <c r="C22" s="66" t="s">
        <v>18</v>
      </c>
      <c r="D22" s="66"/>
      <c r="E22" s="66"/>
      <c r="F22" s="23">
        <f>SUM(F4:F21)</f>
        <v>51.6</v>
      </c>
      <c r="G22" s="24"/>
    </row>
    <row r="23" spans="1:6" ht="30.75" customHeight="1">
      <c r="A23" s="73"/>
      <c r="B23" s="73"/>
      <c r="C23" s="67" t="s">
        <v>19</v>
      </c>
      <c r="D23" s="67"/>
      <c r="E23" s="67"/>
      <c r="F23" s="25">
        <f>SUM(E4:E21)</f>
        <v>17</v>
      </c>
    </row>
    <row r="24" spans="1:7" ht="3.75" customHeight="1">
      <c r="A24" s="68"/>
      <c r="B24" s="69"/>
      <c r="C24" s="69"/>
      <c r="D24" s="69"/>
      <c r="E24" s="69"/>
      <c r="F24" s="5"/>
      <c r="G24" s="3"/>
    </row>
    <row r="25" spans="2:7" ht="8.25" customHeight="1">
      <c r="B25" s="3"/>
      <c r="C25" s="76"/>
      <c r="D25" s="76"/>
      <c r="E25" s="4"/>
      <c r="F25" s="5"/>
      <c r="G25" s="3"/>
    </row>
    <row r="26" spans="3:7" ht="19.5" customHeight="1" thickBot="1">
      <c r="C26" s="70" t="s">
        <v>22</v>
      </c>
      <c r="D26" s="70"/>
      <c r="E26" s="71"/>
      <c r="F26" s="26">
        <f>F22/F23</f>
        <v>3.0352941176470587</v>
      </c>
      <c r="G26" s="6"/>
    </row>
    <row r="27" spans="3:6" ht="28.5" customHeight="1" thickBot="1">
      <c r="C27" s="77" t="s">
        <v>27</v>
      </c>
      <c r="D27" s="78"/>
      <c r="E27" s="79"/>
      <c r="F27" s="27">
        <f>TRUNC(F26,1)</f>
        <v>3</v>
      </c>
    </row>
    <row r="28" spans="1:6" ht="21.75" customHeight="1" thickBot="1">
      <c r="A28" s="81" t="s">
        <v>9</v>
      </c>
      <c r="B28" s="82"/>
      <c r="C28" s="64"/>
      <c r="D28" s="65"/>
      <c r="E28" s="65"/>
      <c r="F28" s="9"/>
    </row>
    <row r="29" spans="1:9" ht="100.5" customHeight="1" thickBot="1">
      <c r="A29" s="8" t="s">
        <v>42</v>
      </c>
      <c r="B29" s="30" t="s">
        <v>11</v>
      </c>
      <c r="C29" s="62" t="s">
        <v>43</v>
      </c>
      <c r="D29" s="63"/>
      <c r="E29" s="63"/>
      <c r="F29" s="63"/>
      <c r="H29" s="54" t="s">
        <v>37</v>
      </c>
      <c r="I29" s="55"/>
    </row>
    <row r="30" ht="2.25" customHeight="1" thickBot="1"/>
    <row r="31" spans="1:7" ht="24" customHeight="1" thickBot="1">
      <c r="A31" s="80"/>
      <c r="B31" s="80"/>
      <c r="C31" s="13" t="s">
        <v>21</v>
      </c>
      <c r="D31" s="83" t="str">
        <f>IF(B29="nein","Abgangszeugnis",IF(AND(F27&lt;4.4,B29="ja"),"Realschulabschluss"))</f>
        <v>Realschulabschluss</v>
      </c>
      <c r="E31" s="84"/>
      <c r="F31" s="85"/>
      <c r="G31" s="7"/>
    </row>
    <row r="32" spans="1:3" ht="15" customHeight="1">
      <c r="A32" s="74" t="s">
        <v>44</v>
      </c>
      <c r="B32" s="75"/>
      <c r="C32" s="75"/>
    </row>
    <row r="33" spans="3:6" ht="36.75" customHeight="1">
      <c r="C33" s="1"/>
      <c r="D33" s="1"/>
      <c r="E33" s="1"/>
      <c r="F33" s="1"/>
    </row>
  </sheetData>
  <sheetProtection password="C82D" sheet="1" objects="1" scenarios="1"/>
  <mergeCells count="16">
    <mergeCell ref="A32:C32"/>
    <mergeCell ref="C25:D25"/>
    <mergeCell ref="C27:E27"/>
    <mergeCell ref="A31:B31"/>
    <mergeCell ref="A28:B28"/>
    <mergeCell ref="D31:F31"/>
    <mergeCell ref="H29:I29"/>
    <mergeCell ref="B2:E2"/>
    <mergeCell ref="A1:G1"/>
    <mergeCell ref="C29:F29"/>
    <mergeCell ref="C28:E28"/>
    <mergeCell ref="C22:E22"/>
    <mergeCell ref="C23:E23"/>
    <mergeCell ref="A24:E24"/>
    <mergeCell ref="C26:E26"/>
    <mergeCell ref="A22:B23"/>
  </mergeCells>
  <printOptions/>
  <pageMargins left="0.68" right="0.2755905511811024" top="0.53" bottom="0.57" header="0.35433070866141736" footer="0.36"/>
  <pageSetup horizontalDpi="300" verticalDpi="300" orientation="portrait" paperSize="9" r:id="rId2"/>
  <headerFooter alignWithMargins="0">
    <oddFooter>&amp;R&amp;"Arial,Kursiv"&amp;8&amp;F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Seip</dc:creator>
  <cp:keywords/>
  <dc:description/>
  <cp:lastModifiedBy>Heiko</cp:lastModifiedBy>
  <cp:lastPrinted>2015-09-13T06:53:07Z</cp:lastPrinted>
  <dcterms:created xsi:type="dcterms:W3CDTF">2002-05-26T13:15:37Z</dcterms:created>
  <dcterms:modified xsi:type="dcterms:W3CDTF">2015-09-13T06:57:00Z</dcterms:modified>
  <cp:category/>
  <cp:version/>
  <cp:contentType/>
  <cp:contentStatus/>
</cp:coreProperties>
</file>